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B-03\Desktop\Prestação de Contas\4. Botafogo - RJ\3. PC de Botafogo 09.2018\10. Produção - Relatório Assistencial\"/>
    </mc:Choice>
  </mc:AlternateContent>
  <bookViews>
    <workbookView xWindow="0" yWindow="0" windowWidth="23040" windowHeight="9192"/>
  </bookViews>
  <sheets>
    <sheet name="Plan1" sheetId="1" r:id="rId1"/>
    <sheet name="Plan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8" i="1" l="1"/>
  <c r="Y36" i="1"/>
  <c r="Y34" i="1"/>
  <c r="Y32" i="1"/>
  <c r="Y30" i="1"/>
  <c r="Y28" i="1"/>
  <c r="Y26" i="1"/>
  <c r="Y24" i="1"/>
  <c r="Y21" i="1"/>
  <c r="Y19" i="1"/>
  <c r="Y16" i="1"/>
  <c r="Y13" i="1"/>
  <c r="U36" i="1" l="1"/>
  <c r="Q36" i="1"/>
  <c r="M36" i="1"/>
  <c r="U34" i="1"/>
  <c r="Q34" i="1"/>
  <c r="M34" i="1"/>
  <c r="U32" i="1"/>
  <c r="Q32" i="1"/>
  <c r="M32" i="1"/>
  <c r="U30" i="1"/>
  <c r="Q30" i="1"/>
  <c r="M30" i="1"/>
  <c r="U28" i="1"/>
  <c r="Q28" i="1"/>
  <c r="M28" i="1"/>
  <c r="U26" i="1"/>
  <c r="Q26" i="1"/>
  <c r="M26" i="1"/>
  <c r="U24" i="1"/>
  <c r="Q24" i="1"/>
  <c r="M24" i="1"/>
  <c r="U21" i="1"/>
  <c r="Q21" i="1"/>
  <c r="M21" i="1"/>
  <c r="U19" i="1"/>
  <c r="Q19" i="1"/>
  <c r="M19" i="1"/>
  <c r="U16" i="1"/>
  <c r="Q16" i="1"/>
  <c r="M16" i="1"/>
  <c r="U13" i="1"/>
  <c r="Q13" i="1"/>
  <c r="M13" i="1"/>
  <c r="S38" i="1" l="1"/>
  <c r="O38" i="1"/>
  <c r="W38" i="1" l="1"/>
</calcChain>
</file>

<file path=xl/sharedStrings.xml><?xml version="1.0" encoding="utf-8"?>
<sst xmlns="http://schemas.openxmlformats.org/spreadsheetml/2006/main" count="76" uniqueCount="49">
  <si>
    <t>QUADRO DE INDICADORES</t>
  </si>
  <si>
    <t>Atividades</t>
  </si>
  <si>
    <t>Total de prontuários finalizados corretamente após atendimento</t>
  </si>
  <si>
    <t>Total de Atendimentos</t>
  </si>
  <si>
    <t>Taxa de usuários adultos classificados quanto ao risco pelo enfermeiro</t>
  </si>
  <si>
    <t>Total dos usuários classificados como Risco Vermelho, atendidos em tempo ≤ 5 minutos, contados desde a chegada até o início do atendimento</t>
  </si>
  <si>
    <t>Total de usuários classificados como Risco Vermelho</t>
  </si>
  <si>
    <t>Total de usuários classificados como Risco Amarelo atendidos em tempo ≤ 30 minutos, medido desde o acolhimento ao atendimento médico</t>
  </si>
  <si>
    <t>Total de usuários classificados como Risco Amarelo</t>
  </si>
  <si>
    <t>Total de usuários classificados como Risco Verde atendidos em tempo ≤ 50 minutos, medido desde o acolhimento ao atendimento médico</t>
  </si>
  <si>
    <t>Total de usuários classificados como Risco Verde</t>
  </si>
  <si>
    <t>Qtde</t>
  </si>
  <si>
    <t>%</t>
  </si>
  <si>
    <t>Meta Mínima</t>
  </si>
  <si>
    <t>Pontos</t>
  </si>
  <si>
    <t>INSTITUTO DIVA ALVES DO BRASIL</t>
  </si>
  <si>
    <t>Taxa de usuários classificados como risco amarelo com tempo máximo de espera, para atendimentos &lt; 30 minutos</t>
  </si>
  <si>
    <t>Taxa de usuários classificados como risco vermelho com tempo máximo de espera, para atendimentos &lt; 5 minutos</t>
  </si>
  <si>
    <t>Taxa de usuários classificados como risco verde com tempo máximo de espera, para atendimentos &lt; 50 minutos</t>
  </si>
  <si>
    <t>TOTAL</t>
  </si>
  <si>
    <t>CONCEITO</t>
  </si>
  <si>
    <t>ANEXO I</t>
  </si>
  <si>
    <t>Faturamento SUS</t>
  </si>
  <si>
    <t>Resolutividade da Ouvidoria</t>
  </si>
  <si>
    <t>Total de manifestações resolvidas</t>
  </si>
  <si>
    <t>Total de reclamações, solicitações e denúncias recebidas</t>
  </si>
  <si>
    <t>Taxa de Mortalidade nas UPAS</t>
  </si>
  <si>
    <t>Número de pacientes que evoluíram a óbito</t>
  </si>
  <si>
    <t>Número de atendimentos realizados</t>
  </si>
  <si>
    <t>Regulação dos pacientes das salas amarelas em tempo inferior a 24h</t>
  </si>
  <si>
    <t>Número de pacientes da sala amarela regulados antes de 24h</t>
  </si>
  <si>
    <t>Total de pacientes da sala amarela adulta inseridos na regulação</t>
  </si>
  <si>
    <t>Regulação de Pacientes na sala vermelha em tempo inferior a 12h</t>
  </si>
  <si>
    <t>Total de usuários atendidos na vermelha</t>
  </si>
  <si>
    <t>Total de usuários atendidos que foram transferidos na vermelha</t>
  </si>
  <si>
    <t>Tempo porta-eletrocardiograma</t>
  </si>
  <si>
    <t>Número de pacientes com dor torácica que realizaram ECG em menos de 10 min</t>
  </si>
  <si>
    <t>Total de pacientes com queixa de dor torácica</t>
  </si>
  <si>
    <t>Total de usuários &gt; 14 anos classificados quanto ao risco por enfermeiro</t>
  </si>
  <si>
    <t>Total de usuários &gt; 14 anos registrados</t>
  </si>
  <si>
    <t xml:space="preserve">Tempo médio de permanência de pacientes em leitos de observação </t>
  </si>
  <si>
    <t>Número de pacientes-dia mês (Leitos de observação da UPA)</t>
  </si>
  <si>
    <t>Total de pacientes com saída no mês (Leitos de observação na UPA)</t>
  </si>
  <si>
    <t>1.1</t>
  </si>
  <si>
    <t>1.2</t>
  </si>
  <si>
    <t>&lt;=10%</t>
  </si>
  <si>
    <t>&gt;=90%</t>
  </si>
  <si>
    <t>A</t>
  </si>
  <si>
    <t>Unidade de Pronto Atendimento – UPA 24 Horas de BOTAFOGO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</si>
</sst>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6" fillId="3" borderId="1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3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23" xfId="0" applyFill="1" applyBorder="1" applyAlignment="1">
      <alignment horizontal="left" vertical="center"/>
    </xf>
    <xf numFmtId="9" fontId="0" fillId="2" borderId="2" xfId="1" applyFont="1" applyFill="1" applyBorder="1" applyAlignment="1">
      <alignment horizontal="left" vertical="center"/>
    </xf>
    <xf numFmtId="9" fontId="0" fillId="2" borderId="24" xfId="1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6" fillId="3" borderId="12" xfId="0" applyFont="1" applyFill="1" applyBorder="1" applyAlignment="1">
      <alignment horizontal="right"/>
    </xf>
    <xf numFmtId="0" fontId="6" fillId="3" borderId="23" xfId="0" applyFont="1" applyFill="1" applyBorder="1" applyAlignment="1">
      <alignment horizontal="right"/>
    </xf>
    <xf numFmtId="164" fontId="0" fillId="0" borderId="2" xfId="1" applyNumberFormat="1" applyFont="1" applyBorder="1" applyAlignment="1">
      <alignment horizontal="left" vertical="center"/>
    </xf>
    <xf numFmtId="164" fontId="0" fillId="0" borderId="3" xfId="1" applyNumberFormat="1" applyFont="1" applyBorder="1" applyAlignment="1">
      <alignment horizontal="left" vertical="center"/>
    </xf>
    <xf numFmtId="9" fontId="0" fillId="0" borderId="2" xfId="1" applyFont="1" applyBorder="1" applyAlignment="1">
      <alignment horizontal="left" vertical="center"/>
    </xf>
    <xf numFmtId="9" fontId="0" fillId="0" borderId="3" xfId="1" applyFont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9" fontId="0" fillId="2" borderId="4" xfId="1" applyFont="1" applyFill="1" applyBorder="1" applyAlignment="1">
      <alignment horizontal="left" vertical="center"/>
    </xf>
    <xf numFmtId="9" fontId="0" fillId="2" borderId="3" xfId="1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0" fontId="0" fillId="0" borderId="2" xfId="1" applyNumberFormat="1" applyFont="1" applyFill="1" applyBorder="1" applyAlignment="1">
      <alignment horizontal="left" vertical="center"/>
    </xf>
    <xf numFmtId="10" fontId="0" fillId="0" borderId="3" xfId="1" applyNumberFormat="1" applyFont="1" applyFill="1" applyBorder="1" applyAlignment="1">
      <alignment horizontal="left" vertical="center"/>
    </xf>
    <xf numFmtId="9" fontId="0" fillId="0" borderId="2" xfId="1" applyFont="1" applyFill="1" applyBorder="1" applyAlignment="1">
      <alignment horizontal="left" vertical="center"/>
    </xf>
    <xf numFmtId="9" fontId="0" fillId="0" borderId="3" xfId="1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9" fontId="0" fillId="0" borderId="4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17" fontId="3" fillId="3" borderId="12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2" fillId="0" borderId="1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6" fillId="3" borderId="30" xfId="0" applyFont="1" applyFill="1" applyBorder="1" applyAlignment="1">
      <alignment horizontal="right"/>
    </xf>
    <xf numFmtId="0" fontId="6" fillId="3" borderId="11" xfId="0" applyFont="1" applyFill="1" applyBorder="1" applyAlignment="1">
      <alignment horizontal="right"/>
    </xf>
    <xf numFmtId="0" fontId="0" fillId="0" borderId="1" xfId="0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2" fillId="0" borderId="2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0" fillId="2" borderId="9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10" xfId="0" applyFill="1" applyBorder="1" applyAlignment="1">
      <alignment horizontal="left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42"/>
  <sheetViews>
    <sheetView tabSelected="1" zoomScale="70" zoomScaleNormal="70" workbookViewId="0">
      <selection activeCell="S43" sqref="S43"/>
    </sheetView>
  </sheetViews>
  <sheetFormatPr defaultRowHeight="14.4" x14ac:dyDescent="0.3"/>
  <cols>
    <col min="1" max="1" width="3.88671875" bestFit="1" customWidth="1"/>
    <col min="2" max="2" width="42" customWidth="1"/>
    <col min="10" max="10" width="9.109375" customWidth="1"/>
    <col min="11" max="11" width="9.5546875" customWidth="1"/>
    <col min="14" max="14" width="13.109375" bestFit="1" customWidth="1"/>
    <col min="15" max="15" width="7.109375" bestFit="1" customWidth="1"/>
    <col min="16" max="16" width="5.5546875" bestFit="1" customWidth="1"/>
    <col min="17" max="17" width="7.33203125" customWidth="1"/>
    <col min="18" max="18" width="10.88671875" customWidth="1"/>
    <col min="19" max="19" width="14" customWidth="1"/>
  </cols>
  <sheetData>
    <row r="2" spans="1:27" x14ac:dyDescent="0.3">
      <c r="B2" s="46" t="s">
        <v>21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7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</row>
    <row r="5" spans="1:27" ht="15" thickBot="1" x14ac:dyDescent="0.35"/>
    <row r="6" spans="1:27" ht="21" x14ac:dyDescent="0.4">
      <c r="B6" s="78" t="s">
        <v>48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80"/>
    </row>
    <row r="7" spans="1:27" ht="21" x14ac:dyDescent="0.4">
      <c r="B7" s="81" t="s">
        <v>15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3"/>
    </row>
    <row r="8" spans="1:27" ht="21.6" thickBot="1" x14ac:dyDescent="0.45">
      <c r="B8" s="84" t="s">
        <v>0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6"/>
    </row>
    <row r="9" spans="1:27" ht="15" thickBot="1" x14ac:dyDescent="0.35"/>
    <row r="10" spans="1:27" ht="18" customHeight="1" x14ac:dyDescent="0.4">
      <c r="B10" s="70" t="s">
        <v>1</v>
      </c>
      <c r="C10" s="71"/>
      <c r="D10" s="71"/>
      <c r="E10" s="71"/>
      <c r="F10" s="71"/>
      <c r="G10" s="71"/>
      <c r="H10" s="71"/>
      <c r="I10" s="71"/>
      <c r="J10" s="71"/>
      <c r="K10" s="71"/>
      <c r="L10" s="37">
        <v>43282</v>
      </c>
      <c r="M10" s="38"/>
      <c r="N10" s="38"/>
      <c r="O10" s="38"/>
      <c r="P10" s="37">
        <v>43313</v>
      </c>
      <c r="Q10" s="38"/>
      <c r="R10" s="38"/>
      <c r="S10" s="38"/>
      <c r="T10" s="37">
        <v>43344</v>
      </c>
      <c r="U10" s="38"/>
      <c r="V10" s="38"/>
      <c r="W10" s="39"/>
      <c r="X10" s="37">
        <v>43374</v>
      </c>
      <c r="Y10" s="38"/>
      <c r="Z10" s="38"/>
      <c r="AA10" s="39"/>
    </row>
    <row r="11" spans="1:27" ht="18" customHeight="1" x14ac:dyDescent="0.3">
      <c r="B11" s="72"/>
      <c r="C11" s="73"/>
      <c r="D11" s="73"/>
      <c r="E11" s="73"/>
      <c r="F11" s="73"/>
      <c r="G11" s="73"/>
      <c r="H11" s="73"/>
      <c r="I11" s="73"/>
      <c r="J11" s="73"/>
      <c r="K11" s="73"/>
      <c r="L11" s="40" t="s">
        <v>11</v>
      </c>
      <c r="M11" s="42" t="s">
        <v>12</v>
      </c>
      <c r="N11" s="40" t="s">
        <v>13</v>
      </c>
      <c r="O11" s="42" t="s">
        <v>14</v>
      </c>
      <c r="P11" s="40" t="s">
        <v>11</v>
      </c>
      <c r="Q11" s="42" t="s">
        <v>12</v>
      </c>
      <c r="R11" s="40" t="s">
        <v>13</v>
      </c>
      <c r="S11" s="42" t="s">
        <v>14</v>
      </c>
      <c r="T11" s="40" t="s">
        <v>11</v>
      </c>
      <c r="U11" s="42" t="s">
        <v>12</v>
      </c>
      <c r="V11" s="40" t="s">
        <v>13</v>
      </c>
      <c r="W11" s="44" t="s">
        <v>14</v>
      </c>
      <c r="X11" s="40" t="s">
        <v>11</v>
      </c>
      <c r="Y11" s="42" t="s">
        <v>12</v>
      </c>
      <c r="Z11" s="40" t="s">
        <v>13</v>
      </c>
      <c r="AA11" s="44" t="s">
        <v>14</v>
      </c>
    </row>
    <row r="12" spans="1:27" ht="18" customHeight="1" thickBot="1" x14ac:dyDescent="0.35">
      <c r="B12" s="74"/>
      <c r="C12" s="75"/>
      <c r="D12" s="75"/>
      <c r="E12" s="75"/>
      <c r="F12" s="75"/>
      <c r="G12" s="75"/>
      <c r="H12" s="75"/>
      <c r="I12" s="75"/>
      <c r="J12" s="75"/>
      <c r="K12" s="75"/>
      <c r="L12" s="41"/>
      <c r="M12" s="43"/>
      <c r="N12" s="41"/>
      <c r="O12" s="43"/>
      <c r="P12" s="41"/>
      <c r="Q12" s="43"/>
      <c r="R12" s="41"/>
      <c r="S12" s="43"/>
      <c r="T12" s="41"/>
      <c r="U12" s="43"/>
      <c r="V12" s="41"/>
      <c r="W12" s="45"/>
      <c r="X12" s="41"/>
      <c r="Y12" s="43"/>
      <c r="Z12" s="41"/>
      <c r="AA12" s="45"/>
    </row>
    <row r="13" spans="1:27" s="4" customFormat="1" ht="18" customHeight="1" x14ac:dyDescent="0.3">
      <c r="A13" s="87" t="s">
        <v>43</v>
      </c>
      <c r="B13" s="49" t="s">
        <v>16</v>
      </c>
      <c r="C13" s="76" t="s">
        <v>7</v>
      </c>
      <c r="D13" s="76"/>
      <c r="E13" s="76"/>
      <c r="F13" s="76"/>
      <c r="G13" s="76"/>
      <c r="H13" s="76"/>
      <c r="I13" s="76"/>
      <c r="J13" s="76"/>
      <c r="K13" s="76"/>
      <c r="L13" s="13">
        <v>910</v>
      </c>
      <c r="M13" s="11">
        <f>L13/L15</f>
        <v>1</v>
      </c>
      <c r="N13" s="11">
        <v>0.9</v>
      </c>
      <c r="O13" s="13">
        <v>5</v>
      </c>
      <c r="P13" s="13">
        <v>1004</v>
      </c>
      <c r="Q13" s="11">
        <f>P13/P15</f>
        <v>1</v>
      </c>
      <c r="R13" s="11">
        <v>0.9</v>
      </c>
      <c r="S13" s="13">
        <v>5</v>
      </c>
      <c r="T13" s="13">
        <v>888</v>
      </c>
      <c r="U13" s="11">
        <f>T13/T15</f>
        <v>1</v>
      </c>
      <c r="V13" s="11">
        <v>0.9</v>
      </c>
      <c r="W13" s="13">
        <v>5</v>
      </c>
      <c r="X13" s="13"/>
      <c r="Y13" s="11" t="e">
        <f>X13/X15</f>
        <v>#DIV/0!</v>
      </c>
      <c r="Z13" s="11">
        <v>0.9</v>
      </c>
      <c r="AA13" s="13">
        <v>5</v>
      </c>
    </row>
    <row r="14" spans="1:27" s="4" customFormat="1" ht="18" customHeight="1" x14ac:dyDescent="0.3">
      <c r="A14" s="87"/>
      <c r="B14" s="77"/>
      <c r="C14" s="76"/>
      <c r="D14" s="76"/>
      <c r="E14" s="76"/>
      <c r="F14" s="76"/>
      <c r="G14" s="76"/>
      <c r="H14" s="76"/>
      <c r="I14" s="76"/>
      <c r="J14" s="76"/>
      <c r="K14" s="76"/>
      <c r="L14" s="26"/>
      <c r="M14" s="23"/>
      <c r="N14" s="23"/>
      <c r="O14" s="25"/>
      <c r="P14" s="26"/>
      <c r="Q14" s="23"/>
      <c r="R14" s="23"/>
      <c r="S14" s="25"/>
      <c r="T14" s="26"/>
      <c r="U14" s="23"/>
      <c r="V14" s="23"/>
      <c r="W14" s="25"/>
      <c r="X14" s="26"/>
      <c r="Y14" s="23"/>
      <c r="Z14" s="23"/>
      <c r="AA14" s="25"/>
    </row>
    <row r="15" spans="1:27" s="4" customFormat="1" ht="18" customHeight="1" x14ac:dyDescent="0.3">
      <c r="A15" s="87"/>
      <c r="B15" s="66"/>
      <c r="C15" s="54" t="s">
        <v>8</v>
      </c>
      <c r="D15" s="55"/>
      <c r="E15" s="55"/>
      <c r="F15" s="55"/>
      <c r="G15" s="55"/>
      <c r="H15" s="55"/>
      <c r="I15" s="55"/>
      <c r="J15" s="55"/>
      <c r="K15" s="56"/>
      <c r="L15" s="5">
        <v>910</v>
      </c>
      <c r="M15" s="24"/>
      <c r="N15" s="24"/>
      <c r="O15" s="26"/>
      <c r="P15" s="5">
        <v>1004</v>
      </c>
      <c r="Q15" s="24"/>
      <c r="R15" s="24"/>
      <c r="S15" s="26"/>
      <c r="T15" s="5">
        <v>888</v>
      </c>
      <c r="U15" s="24"/>
      <c r="V15" s="24"/>
      <c r="W15" s="26"/>
      <c r="X15" s="5"/>
      <c r="Y15" s="24"/>
      <c r="Z15" s="24"/>
      <c r="AA15" s="26"/>
    </row>
    <row r="16" spans="1:27" s="4" customFormat="1" ht="18" customHeight="1" x14ac:dyDescent="0.3">
      <c r="A16" s="87" t="s">
        <v>44</v>
      </c>
      <c r="B16" s="63" t="s">
        <v>18</v>
      </c>
      <c r="C16" s="69" t="s">
        <v>9</v>
      </c>
      <c r="D16" s="69"/>
      <c r="E16" s="69"/>
      <c r="F16" s="69"/>
      <c r="G16" s="69"/>
      <c r="H16" s="69"/>
      <c r="I16" s="69"/>
      <c r="J16" s="69"/>
      <c r="K16" s="69"/>
      <c r="L16" s="33">
        <v>6876</v>
      </c>
      <c r="M16" s="31">
        <f>L16/L18</f>
        <v>1</v>
      </c>
      <c r="N16" s="31">
        <v>0.9</v>
      </c>
      <c r="O16" s="33">
        <v>5</v>
      </c>
      <c r="P16" s="33">
        <v>6277</v>
      </c>
      <c r="Q16" s="31">
        <f>P16/P18</f>
        <v>1</v>
      </c>
      <c r="R16" s="31">
        <v>0.9</v>
      </c>
      <c r="S16" s="33">
        <v>5</v>
      </c>
      <c r="T16" s="33">
        <v>5227</v>
      </c>
      <c r="U16" s="31">
        <f>T16/T18</f>
        <v>0.88879442271722497</v>
      </c>
      <c r="V16" s="31">
        <v>0.9</v>
      </c>
      <c r="W16" s="33">
        <v>4</v>
      </c>
      <c r="X16" s="33"/>
      <c r="Y16" s="31" t="e">
        <f>X16/X18</f>
        <v>#DIV/0!</v>
      </c>
      <c r="Z16" s="31">
        <v>0.9</v>
      </c>
      <c r="AA16" s="33">
        <v>5</v>
      </c>
    </row>
    <row r="17" spans="1:27" s="4" customFormat="1" ht="18" customHeight="1" x14ac:dyDescent="0.3">
      <c r="A17" s="87"/>
      <c r="B17" s="64"/>
      <c r="C17" s="69"/>
      <c r="D17" s="69"/>
      <c r="E17" s="69"/>
      <c r="F17" s="69"/>
      <c r="G17" s="69"/>
      <c r="H17" s="69"/>
      <c r="I17" s="69"/>
      <c r="J17" s="69"/>
      <c r="K17" s="69"/>
      <c r="L17" s="34"/>
      <c r="M17" s="35"/>
      <c r="N17" s="35"/>
      <c r="O17" s="36"/>
      <c r="P17" s="34"/>
      <c r="Q17" s="35"/>
      <c r="R17" s="35"/>
      <c r="S17" s="36"/>
      <c r="T17" s="34"/>
      <c r="U17" s="35"/>
      <c r="V17" s="35"/>
      <c r="W17" s="36"/>
      <c r="X17" s="34"/>
      <c r="Y17" s="35"/>
      <c r="Z17" s="35"/>
      <c r="AA17" s="36"/>
    </row>
    <row r="18" spans="1:27" s="4" customFormat="1" ht="18" customHeight="1" x14ac:dyDescent="0.3">
      <c r="A18" s="87"/>
      <c r="B18" s="65"/>
      <c r="C18" s="60" t="s">
        <v>10</v>
      </c>
      <c r="D18" s="61"/>
      <c r="E18" s="61"/>
      <c r="F18" s="61"/>
      <c r="G18" s="61"/>
      <c r="H18" s="61"/>
      <c r="I18" s="61"/>
      <c r="J18" s="61"/>
      <c r="K18" s="62"/>
      <c r="L18" s="6">
        <v>6876</v>
      </c>
      <c r="M18" s="32"/>
      <c r="N18" s="32"/>
      <c r="O18" s="34"/>
      <c r="P18" s="6">
        <v>6277</v>
      </c>
      <c r="Q18" s="32"/>
      <c r="R18" s="32"/>
      <c r="S18" s="34"/>
      <c r="T18" s="6">
        <v>5881</v>
      </c>
      <c r="U18" s="32"/>
      <c r="V18" s="32"/>
      <c r="W18" s="34"/>
      <c r="X18" s="6"/>
      <c r="Y18" s="32"/>
      <c r="Z18" s="32"/>
      <c r="AA18" s="34"/>
    </row>
    <row r="19" spans="1:27" s="4" customFormat="1" ht="18" customHeight="1" x14ac:dyDescent="0.3">
      <c r="A19" s="87">
        <v>2</v>
      </c>
      <c r="B19" s="49" t="s">
        <v>40</v>
      </c>
      <c r="C19" s="54" t="s">
        <v>41</v>
      </c>
      <c r="D19" s="55"/>
      <c r="E19" s="55"/>
      <c r="F19" s="55"/>
      <c r="G19" s="55"/>
      <c r="H19" s="55"/>
      <c r="I19" s="55"/>
      <c r="J19" s="55"/>
      <c r="K19" s="56"/>
      <c r="L19" s="5">
        <v>155</v>
      </c>
      <c r="M19" s="11">
        <f>L19/L20</f>
        <v>0.98726114649681529</v>
      </c>
      <c r="N19" s="11">
        <v>0.9</v>
      </c>
      <c r="O19" s="13">
        <v>10</v>
      </c>
      <c r="P19" s="5">
        <v>233</v>
      </c>
      <c r="Q19" s="11">
        <f>P19/P20</f>
        <v>0.99148936170212765</v>
      </c>
      <c r="R19" s="11">
        <v>0.9</v>
      </c>
      <c r="S19" s="13">
        <v>10</v>
      </c>
      <c r="T19" s="5">
        <v>140</v>
      </c>
      <c r="U19" s="11">
        <f>T19/T20</f>
        <v>0.95890410958904104</v>
      </c>
      <c r="V19" s="11">
        <v>0.9</v>
      </c>
      <c r="W19" s="13">
        <v>10</v>
      </c>
      <c r="X19" s="5"/>
      <c r="Y19" s="11" t="e">
        <f>X19/X20</f>
        <v>#DIV/0!</v>
      </c>
      <c r="Z19" s="11">
        <v>0.9</v>
      </c>
      <c r="AA19" s="13">
        <v>10</v>
      </c>
    </row>
    <row r="20" spans="1:27" s="4" customFormat="1" ht="18" customHeight="1" x14ac:dyDescent="0.3">
      <c r="A20" s="87"/>
      <c r="B20" s="66"/>
      <c r="C20" s="54" t="s">
        <v>42</v>
      </c>
      <c r="D20" s="55"/>
      <c r="E20" s="55"/>
      <c r="F20" s="55"/>
      <c r="G20" s="55"/>
      <c r="H20" s="55"/>
      <c r="I20" s="55"/>
      <c r="J20" s="55"/>
      <c r="K20" s="56"/>
      <c r="L20" s="5">
        <v>157</v>
      </c>
      <c r="M20" s="24"/>
      <c r="N20" s="24"/>
      <c r="O20" s="26"/>
      <c r="P20" s="5">
        <v>235</v>
      </c>
      <c r="Q20" s="24"/>
      <c r="R20" s="24"/>
      <c r="S20" s="26"/>
      <c r="T20" s="5">
        <v>146</v>
      </c>
      <c r="U20" s="24"/>
      <c r="V20" s="24"/>
      <c r="W20" s="26"/>
      <c r="X20" s="5"/>
      <c r="Y20" s="24"/>
      <c r="Z20" s="24"/>
      <c r="AA20" s="26"/>
    </row>
    <row r="21" spans="1:27" s="4" customFormat="1" ht="18" customHeight="1" x14ac:dyDescent="0.3">
      <c r="A21" s="87">
        <v>3</v>
      </c>
      <c r="B21" s="63" t="s">
        <v>17</v>
      </c>
      <c r="C21" s="69" t="s">
        <v>5</v>
      </c>
      <c r="D21" s="69"/>
      <c r="E21" s="69"/>
      <c r="F21" s="69"/>
      <c r="G21" s="69"/>
      <c r="H21" s="69"/>
      <c r="I21" s="69"/>
      <c r="J21" s="69"/>
      <c r="K21" s="69"/>
      <c r="L21" s="33">
        <v>11</v>
      </c>
      <c r="M21" s="31">
        <f>L21/L23</f>
        <v>1</v>
      </c>
      <c r="N21" s="31">
        <v>0.9</v>
      </c>
      <c r="O21" s="33">
        <v>10</v>
      </c>
      <c r="P21" s="33">
        <v>19</v>
      </c>
      <c r="Q21" s="31">
        <f>P21/P23</f>
        <v>1</v>
      </c>
      <c r="R21" s="31">
        <v>0.9</v>
      </c>
      <c r="S21" s="33">
        <v>10</v>
      </c>
      <c r="T21" s="33">
        <v>12</v>
      </c>
      <c r="U21" s="31">
        <f>T21/T23</f>
        <v>1</v>
      </c>
      <c r="V21" s="31">
        <v>0.9</v>
      </c>
      <c r="W21" s="33">
        <v>10</v>
      </c>
      <c r="X21" s="33"/>
      <c r="Y21" s="31" t="e">
        <f>X21/X23</f>
        <v>#DIV/0!</v>
      </c>
      <c r="Z21" s="31">
        <v>0.9</v>
      </c>
      <c r="AA21" s="33">
        <v>10</v>
      </c>
    </row>
    <row r="22" spans="1:27" s="4" customFormat="1" ht="18" customHeight="1" x14ac:dyDescent="0.3">
      <c r="A22" s="87"/>
      <c r="B22" s="64"/>
      <c r="C22" s="69"/>
      <c r="D22" s="69"/>
      <c r="E22" s="69"/>
      <c r="F22" s="69"/>
      <c r="G22" s="69"/>
      <c r="H22" s="69"/>
      <c r="I22" s="69"/>
      <c r="J22" s="69"/>
      <c r="K22" s="69"/>
      <c r="L22" s="34"/>
      <c r="M22" s="35"/>
      <c r="N22" s="35"/>
      <c r="O22" s="36"/>
      <c r="P22" s="34"/>
      <c r="Q22" s="35"/>
      <c r="R22" s="35"/>
      <c r="S22" s="36"/>
      <c r="T22" s="34"/>
      <c r="U22" s="35"/>
      <c r="V22" s="35"/>
      <c r="W22" s="36"/>
      <c r="X22" s="34"/>
      <c r="Y22" s="35"/>
      <c r="Z22" s="35"/>
      <c r="AA22" s="36"/>
    </row>
    <row r="23" spans="1:27" s="4" customFormat="1" ht="18" customHeight="1" x14ac:dyDescent="0.3">
      <c r="A23" s="87"/>
      <c r="B23" s="65"/>
      <c r="C23" s="60" t="s">
        <v>6</v>
      </c>
      <c r="D23" s="61"/>
      <c r="E23" s="61"/>
      <c r="F23" s="61"/>
      <c r="G23" s="61"/>
      <c r="H23" s="61"/>
      <c r="I23" s="61"/>
      <c r="J23" s="61"/>
      <c r="K23" s="62"/>
      <c r="L23" s="6">
        <v>11</v>
      </c>
      <c r="M23" s="32"/>
      <c r="N23" s="32"/>
      <c r="O23" s="34"/>
      <c r="P23" s="6">
        <v>19</v>
      </c>
      <c r="Q23" s="32"/>
      <c r="R23" s="32"/>
      <c r="S23" s="34"/>
      <c r="T23" s="6">
        <v>12</v>
      </c>
      <c r="U23" s="32"/>
      <c r="V23" s="32"/>
      <c r="W23" s="34"/>
      <c r="X23" s="6"/>
      <c r="Y23" s="32"/>
      <c r="Z23" s="32"/>
      <c r="AA23" s="34"/>
    </row>
    <row r="24" spans="1:27" s="4" customFormat="1" ht="18" customHeight="1" x14ac:dyDescent="0.3">
      <c r="A24" s="87">
        <v>4</v>
      </c>
      <c r="B24" s="49" t="s">
        <v>4</v>
      </c>
      <c r="C24" s="54" t="s">
        <v>38</v>
      </c>
      <c r="D24" s="55"/>
      <c r="E24" s="55"/>
      <c r="F24" s="55"/>
      <c r="G24" s="55"/>
      <c r="H24" s="55"/>
      <c r="I24" s="55"/>
      <c r="J24" s="55"/>
      <c r="K24" s="56"/>
      <c r="L24" s="5">
        <v>6580</v>
      </c>
      <c r="M24" s="11">
        <f>L24/L25</f>
        <v>0.98135719612229677</v>
      </c>
      <c r="N24" s="11">
        <v>0.9</v>
      </c>
      <c r="O24" s="13">
        <v>10</v>
      </c>
      <c r="P24" s="5">
        <v>6186</v>
      </c>
      <c r="Q24" s="11">
        <f>P24/P25</f>
        <v>0.96837820914214157</v>
      </c>
      <c r="R24" s="11">
        <v>0.9</v>
      </c>
      <c r="S24" s="13">
        <v>10</v>
      </c>
      <c r="T24" s="5">
        <v>6222</v>
      </c>
      <c r="U24" s="11">
        <f>T24/T25</f>
        <v>0.97538799184825209</v>
      </c>
      <c r="V24" s="11">
        <v>0.9</v>
      </c>
      <c r="W24" s="13">
        <v>10</v>
      </c>
      <c r="X24" s="5"/>
      <c r="Y24" s="11" t="e">
        <f>X24/X25</f>
        <v>#DIV/0!</v>
      </c>
      <c r="Z24" s="11">
        <v>0.9</v>
      </c>
      <c r="AA24" s="13">
        <v>10</v>
      </c>
    </row>
    <row r="25" spans="1:27" s="4" customFormat="1" ht="18" customHeight="1" x14ac:dyDescent="0.3">
      <c r="A25" s="87"/>
      <c r="B25" s="66"/>
      <c r="C25" s="54" t="s">
        <v>39</v>
      </c>
      <c r="D25" s="55"/>
      <c r="E25" s="55"/>
      <c r="F25" s="55"/>
      <c r="G25" s="55"/>
      <c r="H25" s="55"/>
      <c r="I25" s="55"/>
      <c r="J25" s="55"/>
      <c r="K25" s="56"/>
      <c r="L25" s="5">
        <v>6705</v>
      </c>
      <c r="M25" s="24"/>
      <c r="N25" s="24"/>
      <c r="O25" s="26"/>
      <c r="P25" s="5">
        <v>6388</v>
      </c>
      <c r="Q25" s="24"/>
      <c r="R25" s="24"/>
      <c r="S25" s="26"/>
      <c r="T25" s="5">
        <v>6379</v>
      </c>
      <c r="U25" s="24"/>
      <c r="V25" s="24"/>
      <c r="W25" s="26"/>
      <c r="X25" s="5"/>
      <c r="Y25" s="24"/>
      <c r="Z25" s="24"/>
      <c r="AA25" s="26"/>
    </row>
    <row r="26" spans="1:27" s="4" customFormat="1" ht="18" customHeight="1" x14ac:dyDescent="0.3">
      <c r="A26" s="87">
        <v>5</v>
      </c>
      <c r="B26" s="63" t="s">
        <v>26</v>
      </c>
      <c r="C26" s="60" t="s">
        <v>27</v>
      </c>
      <c r="D26" s="61"/>
      <c r="E26" s="61"/>
      <c r="F26" s="61"/>
      <c r="G26" s="61"/>
      <c r="H26" s="61"/>
      <c r="I26" s="61"/>
      <c r="J26" s="61"/>
      <c r="K26" s="62"/>
      <c r="L26" s="6">
        <v>2</v>
      </c>
      <c r="M26" s="29">
        <f>L26/L27</f>
        <v>2.5539522410930913E-4</v>
      </c>
      <c r="N26" s="31" t="s">
        <v>45</v>
      </c>
      <c r="O26" s="21">
        <v>10</v>
      </c>
      <c r="P26" s="6">
        <v>5</v>
      </c>
      <c r="Q26" s="29">
        <f>P26/P27</f>
        <v>6.7980965329707678E-4</v>
      </c>
      <c r="R26" s="31" t="s">
        <v>45</v>
      </c>
      <c r="S26" s="21">
        <v>10</v>
      </c>
      <c r="T26" s="6">
        <v>3</v>
      </c>
      <c r="U26" s="29">
        <f>T26/T27</f>
        <v>3.912873353332464E-4</v>
      </c>
      <c r="V26" s="31" t="s">
        <v>45</v>
      </c>
      <c r="W26" s="21">
        <v>10</v>
      </c>
      <c r="X26" s="6"/>
      <c r="Y26" s="29" t="e">
        <f>X26/X27</f>
        <v>#DIV/0!</v>
      </c>
      <c r="Z26" s="31" t="s">
        <v>45</v>
      </c>
      <c r="AA26" s="21">
        <v>10</v>
      </c>
    </row>
    <row r="27" spans="1:27" s="4" customFormat="1" ht="18" customHeight="1" x14ac:dyDescent="0.3">
      <c r="A27" s="87"/>
      <c r="B27" s="65"/>
      <c r="C27" s="60" t="s">
        <v>28</v>
      </c>
      <c r="D27" s="61"/>
      <c r="E27" s="61"/>
      <c r="F27" s="61"/>
      <c r="G27" s="61"/>
      <c r="H27" s="61"/>
      <c r="I27" s="61"/>
      <c r="J27" s="61"/>
      <c r="K27" s="62"/>
      <c r="L27" s="6">
        <v>7831</v>
      </c>
      <c r="M27" s="30"/>
      <c r="N27" s="32"/>
      <c r="O27" s="22"/>
      <c r="P27" s="6">
        <v>7355</v>
      </c>
      <c r="Q27" s="30"/>
      <c r="R27" s="32"/>
      <c r="S27" s="22"/>
      <c r="T27" s="6">
        <v>7667</v>
      </c>
      <c r="U27" s="30"/>
      <c r="V27" s="32"/>
      <c r="W27" s="22"/>
      <c r="X27" s="6"/>
      <c r="Y27" s="30"/>
      <c r="Z27" s="32"/>
      <c r="AA27" s="22"/>
    </row>
    <row r="28" spans="1:27" s="4" customFormat="1" ht="18" customHeight="1" x14ac:dyDescent="0.3">
      <c r="A28" s="87">
        <v>6</v>
      </c>
      <c r="B28" s="49" t="s">
        <v>29</v>
      </c>
      <c r="C28" s="54" t="s">
        <v>30</v>
      </c>
      <c r="D28" s="55"/>
      <c r="E28" s="55"/>
      <c r="F28" s="55"/>
      <c r="G28" s="55"/>
      <c r="H28" s="55"/>
      <c r="I28" s="55"/>
      <c r="J28" s="55"/>
      <c r="K28" s="56"/>
      <c r="L28" s="5">
        <v>27</v>
      </c>
      <c r="M28" s="11">
        <f>L28/L29</f>
        <v>0.87096774193548387</v>
      </c>
      <c r="N28" s="11">
        <v>0.9</v>
      </c>
      <c r="O28" s="13">
        <v>5</v>
      </c>
      <c r="P28" s="5">
        <v>28</v>
      </c>
      <c r="Q28" s="11">
        <f>P28/P29</f>
        <v>1</v>
      </c>
      <c r="R28" s="11">
        <v>0.9</v>
      </c>
      <c r="S28" s="13">
        <v>5</v>
      </c>
      <c r="T28" s="5">
        <v>53</v>
      </c>
      <c r="U28" s="11">
        <f>T28/T29</f>
        <v>1</v>
      </c>
      <c r="V28" s="11">
        <v>0.9</v>
      </c>
      <c r="W28" s="13">
        <v>5</v>
      </c>
      <c r="X28" s="5"/>
      <c r="Y28" s="11" t="e">
        <f>X28/X29</f>
        <v>#DIV/0!</v>
      </c>
      <c r="Z28" s="11">
        <v>0.9</v>
      </c>
      <c r="AA28" s="13">
        <v>5</v>
      </c>
    </row>
    <row r="29" spans="1:27" s="4" customFormat="1" ht="18" customHeight="1" x14ac:dyDescent="0.3">
      <c r="A29" s="87"/>
      <c r="B29" s="66"/>
      <c r="C29" s="54" t="s">
        <v>31</v>
      </c>
      <c r="D29" s="55"/>
      <c r="E29" s="55"/>
      <c r="F29" s="55"/>
      <c r="G29" s="55"/>
      <c r="H29" s="55"/>
      <c r="I29" s="55"/>
      <c r="J29" s="55"/>
      <c r="K29" s="56"/>
      <c r="L29" s="5">
        <v>31</v>
      </c>
      <c r="M29" s="24"/>
      <c r="N29" s="24"/>
      <c r="O29" s="26"/>
      <c r="P29" s="5">
        <v>28</v>
      </c>
      <c r="Q29" s="24"/>
      <c r="R29" s="24"/>
      <c r="S29" s="26"/>
      <c r="T29" s="5">
        <v>53</v>
      </c>
      <c r="U29" s="24"/>
      <c r="V29" s="24"/>
      <c r="W29" s="26"/>
      <c r="X29" s="5"/>
      <c r="Y29" s="24"/>
      <c r="Z29" s="24"/>
      <c r="AA29" s="26"/>
    </row>
    <row r="30" spans="1:27" s="4" customFormat="1" ht="18" customHeight="1" x14ac:dyDescent="0.3">
      <c r="A30" s="87">
        <v>7</v>
      </c>
      <c r="B30" s="88" t="s">
        <v>32</v>
      </c>
      <c r="C30" s="51" t="s">
        <v>34</v>
      </c>
      <c r="D30" s="52"/>
      <c r="E30" s="52"/>
      <c r="F30" s="52"/>
      <c r="G30" s="52"/>
      <c r="H30" s="52"/>
      <c r="I30" s="52"/>
      <c r="J30" s="52"/>
      <c r="K30" s="53"/>
      <c r="L30" s="7">
        <v>1</v>
      </c>
      <c r="M30" s="17">
        <f>L30/L31</f>
        <v>1</v>
      </c>
      <c r="N30" s="19">
        <v>0.9</v>
      </c>
      <c r="O30" s="21">
        <v>10</v>
      </c>
      <c r="P30" s="7">
        <v>3</v>
      </c>
      <c r="Q30" s="17">
        <f>P30/P31</f>
        <v>1</v>
      </c>
      <c r="R30" s="19">
        <v>0.9</v>
      </c>
      <c r="S30" s="21">
        <v>10</v>
      </c>
      <c r="T30" s="7">
        <v>2</v>
      </c>
      <c r="U30" s="17">
        <f>T30/T31</f>
        <v>1</v>
      </c>
      <c r="V30" s="19">
        <v>0.9</v>
      </c>
      <c r="W30" s="21">
        <v>10</v>
      </c>
      <c r="X30" s="7"/>
      <c r="Y30" s="17" t="e">
        <f>X30/X31</f>
        <v>#DIV/0!</v>
      </c>
      <c r="Z30" s="19">
        <v>0.9</v>
      </c>
      <c r="AA30" s="21">
        <v>10</v>
      </c>
    </row>
    <row r="31" spans="1:27" s="4" customFormat="1" ht="18" customHeight="1" x14ac:dyDescent="0.3">
      <c r="A31" s="87"/>
      <c r="B31" s="89"/>
      <c r="C31" s="51" t="s">
        <v>33</v>
      </c>
      <c r="D31" s="52"/>
      <c r="E31" s="52"/>
      <c r="F31" s="52"/>
      <c r="G31" s="52"/>
      <c r="H31" s="52"/>
      <c r="I31" s="52"/>
      <c r="J31" s="52"/>
      <c r="K31" s="53"/>
      <c r="L31" s="7">
        <v>1</v>
      </c>
      <c r="M31" s="18"/>
      <c r="N31" s="20"/>
      <c r="O31" s="22"/>
      <c r="P31" s="7">
        <v>3</v>
      </c>
      <c r="Q31" s="18"/>
      <c r="R31" s="20"/>
      <c r="S31" s="22"/>
      <c r="T31" s="7">
        <v>2</v>
      </c>
      <c r="U31" s="18"/>
      <c r="V31" s="20"/>
      <c r="W31" s="22"/>
      <c r="X31" s="7"/>
      <c r="Y31" s="18"/>
      <c r="Z31" s="20"/>
      <c r="AA31" s="22"/>
    </row>
    <row r="32" spans="1:27" s="4" customFormat="1" ht="18" customHeight="1" x14ac:dyDescent="0.3">
      <c r="A32" s="87">
        <v>8</v>
      </c>
      <c r="B32" s="90" t="s">
        <v>35</v>
      </c>
      <c r="C32" s="92" t="s">
        <v>36</v>
      </c>
      <c r="D32" s="93"/>
      <c r="E32" s="93"/>
      <c r="F32" s="93"/>
      <c r="G32" s="93"/>
      <c r="H32" s="93"/>
      <c r="I32" s="93"/>
      <c r="J32" s="93"/>
      <c r="K32" s="94"/>
      <c r="L32" s="8">
        <v>20</v>
      </c>
      <c r="M32" s="23">
        <f>L32/L33</f>
        <v>0.7142857142857143</v>
      </c>
      <c r="N32" s="23">
        <v>0.9</v>
      </c>
      <c r="O32" s="25">
        <v>10</v>
      </c>
      <c r="P32" s="8">
        <v>32</v>
      </c>
      <c r="Q32" s="23">
        <f>P32/P33</f>
        <v>0.84210526315789469</v>
      </c>
      <c r="R32" s="23">
        <v>0.9</v>
      </c>
      <c r="S32" s="25">
        <v>10</v>
      </c>
      <c r="T32" s="8">
        <v>49</v>
      </c>
      <c r="U32" s="23">
        <f>T32/T33</f>
        <v>0.92452830188679247</v>
      </c>
      <c r="V32" s="23">
        <v>0.9</v>
      </c>
      <c r="W32" s="25">
        <v>10</v>
      </c>
      <c r="X32" s="8"/>
      <c r="Y32" s="23" t="e">
        <f>X32/X33</f>
        <v>#DIV/0!</v>
      </c>
      <c r="Z32" s="23">
        <v>0.9</v>
      </c>
      <c r="AA32" s="25">
        <v>10</v>
      </c>
    </row>
    <row r="33" spans="1:27" s="4" customFormat="1" ht="18" customHeight="1" x14ac:dyDescent="0.3">
      <c r="A33" s="87"/>
      <c r="B33" s="91"/>
      <c r="C33" s="54" t="s">
        <v>37</v>
      </c>
      <c r="D33" s="55"/>
      <c r="E33" s="55"/>
      <c r="F33" s="55"/>
      <c r="G33" s="55"/>
      <c r="H33" s="55"/>
      <c r="I33" s="55"/>
      <c r="J33" s="55"/>
      <c r="K33" s="56"/>
      <c r="L33" s="9">
        <v>28</v>
      </c>
      <c r="M33" s="24"/>
      <c r="N33" s="24"/>
      <c r="O33" s="26"/>
      <c r="P33" s="9">
        <v>38</v>
      </c>
      <c r="Q33" s="24"/>
      <c r="R33" s="24"/>
      <c r="S33" s="26"/>
      <c r="T33" s="9">
        <v>53</v>
      </c>
      <c r="U33" s="24"/>
      <c r="V33" s="24"/>
      <c r="W33" s="26"/>
      <c r="X33" s="9"/>
      <c r="Y33" s="24"/>
      <c r="Z33" s="24"/>
      <c r="AA33" s="26"/>
    </row>
    <row r="34" spans="1:27" s="4" customFormat="1" ht="18" customHeight="1" x14ac:dyDescent="0.3">
      <c r="A34" s="87">
        <v>9</v>
      </c>
      <c r="B34" s="47" t="s">
        <v>22</v>
      </c>
      <c r="C34" s="51" t="s">
        <v>2</v>
      </c>
      <c r="D34" s="52"/>
      <c r="E34" s="52"/>
      <c r="F34" s="52"/>
      <c r="G34" s="52"/>
      <c r="H34" s="52"/>
      <c r="I34" s="52"/>
      <c r="J34" s="52"/>
      <c r="K34" s="53"/>
      <c r="L34" s="7">
        <v>7631</v>
      </c>
      <c r="M34" s="19">
        <f>L34/L35</f>
        <v>1</v>
      </c>
      <c r="N34" s="19">
        <v>0.9</v>
      </c>
      <c r="O34" s="27">
        <v>15</v>
      </c>
      <c r="P34" s="7">
        <v>7251</v>
      </c>
      <c r="Q34" s="19">
        <f>P34/P35</f>
        <v>1</v>
      </c>
      <c r="R34" s="19">
        <v>0.9</v>
      </c>
      <c r="S34" s="27">
        <v>15</v>
      </c>
      <c r="T34" s="7">
        <v>7664</v>
      </c>
      <c r="U34" s="19">
        <f>T34/T35</f>
        <v>1</v>
      </c>
      <c r="V34" s="19">
        <v>0.9</v>
      </c>
      <c r="W34" s="27">
        <v>15</v>
      </c>
      <c r="X34" s="7"/>
      <c r="Y34" s="19" t="e">
        <f>X34/X35</f>
        <v>#DIV/0!</v>
      </c>
      <c r="Z34" s="19">
        <v>0.9</v>
      </c>
      <c r="AA34" s="27">
        <v>15</v>
      </c>
    </row>
    <row r="35" spans="1:27" s="4" customFormat="1" ht="18" customHeight="1" x14ac:dyDescent="0.3">
      <c r="A35" s="87"/>
      <c r="B35" s="48"/>
      <c r="C35" s="51" t="s">
        <v>3</v>
      </c>
      <c r="D35" s="52"/>
      <c r="E35" s="52"/>
      <c r="F35" s="52"/>
      <c r="G35" s="52"/>
      <c r="H35" s="52"/>
      <c r="I35" s="52"/>
      <c r="J35" s="52"/>
      <c r="K35" s="53"/>
      <c r="L35" s="7">
        <v>7631</v>
      </c>
      <c r="M35" s="20"/>
      <c r="N35" s="20"/>
      <c r="O35" s="28"/>
      <c r="P35" s="7">
        <v>7251</v>
      </c>
      <c r="Q35" s="20"/>
      <c r="R35" s="20"/>
      <c r="S35" s="28"/>
      <c r="T35" s="7">
        <v>7664</v>
      </c>
      <c r="U35" s="20"/>
      <c r="V35" s="20"/>
      <c r="W35" s="28"/>
      <c r="X35" s="7"/>
      <c r="Y35" s="20"/>
      <c r="Z35" s="20"/>
      <c r="AA35" s="28"/>
    </row>
    <row r="36" spans="1:27" s="4" customFormat="1" ht="18" customHeight="1" x14ac:dyDescent="0.3">
      <c r="A36" s="87">
        <v>10</v>
      </c>
      <c r="B36" s="49" t="s">
        <v>23</v>
      </c>
      <c r="C36" s="54" t="s">
        <v>24</v>
      </c>
      <c r="D36" s="55"/>
      <c r="E36" s="55"/>
      <c r="F36" s="55"/>
      <c r="G36" s="55"/>
      <c r="H36" s="55"/>
      <c r="I36" s="55"/>
      <c r="J36" s="55"/>
      <c r="K36" s="56"/>
      <c r="L36" s="5">
        <v>0</v>
      </c>
      <c r="M36" s="11" t="e">
        <f>L36/L37</f>
        <v>#DIV/0!</v>
      </c>
      <c r="N36" s="11" t="s">
        <v>46</v>
      </c>
      <c r="O36" s="13">
        <v>10</v>
      </c>
      <c r="P36" s="5">
        <v>0</v>
      </c>
      <c r="Q36" s="11" t="e">
        <f>P36/P37</f>
        <v>#DIV/0!</v>
      </c>
      <c r="R36" s="11" t="s">
        <v>46</v>
      </c>
      <c r="S36" s="13">
        <v>10</v>
      </c>
      <c r="T36" s="5">
        <v>0</v>
      </c>
      <c r="U36" s="11" t="e">
        <f>T36/T37</f>
        <v>#DIV/0!</v>
      </c>
      <c r="V36" s="11" t="s">
        <v>46</v>
      </c>
      <c r="W36" s="13">
        <v>10</v>
      </c>
      <c r="X36" s="5"/>
      <c r="Y36" s="11" t="e">
        <f>X36/X37</f>
        <v>#DIV/0!</v>
      </c>
      <c r="Z36" s="11" t="s">
        <v>46</v>
      </c>
      <c r="AA36" s="13">
        <v>10</v>
      </c>
    </row>
    <row r="37" spans="1:27" s="4" customFormat="1" ht="18" customHeight="1" thickBot="1" x14ac:dyDescent="0.35">
      <c r="A37" s="87"/>
      <c r="B37" s="50"/>
      <c r="C37" s="57" t="s">
        <v>25</v>
      </c>
      <c r="D37" s="58"/>
      <c r="E37" s="58"/>
      <c r="F37" s="58"/>
      <c r="G37" s="58"/>
      <c r="H37" s="58"/>
      <c r="I37" s="58"/>
      <c r="J37" s="58"/>
      <c r="K37" s="59"/>
      <c r="L37" s="10">
        <v>0</v>
      </c>
      <c r="M37" s="12"/>
      <c r="N37" s="12"/>
      <c r="O37" s="14"/>
      <c r="P37" s="10">
        <v>0</v>
      </c>
      <c r="Q37" s="12"/>
      <c r="R37" s="12"/>
      <c r="S37" s="14"/>
      <c r="T37" s="10">
        <v>0</v>
      </c>
      <c r="U37" s="12"/>
      <c r="V37" s="12"/>
      <c r="W37" s="14"/>
      <c r="X37" s="10"/>
      <c r="Y37" s="12"/>
      <c r="Z37" s="12"/>
      <c r="AA37" s="14"/>
    </row>
    <row r="38" spans="1:27" ht="18" x14ac:dyDescent="0.35">
      <c r="L38" s="68" t="s">
        <v>19</v>
      </c>
      <c r="M38" s="15"/>
      <c r="N38" s="15"/>
      <c r="O38" s="1">
        <f>SUM(O13:O37)</f>
        <v>100</v>
      </c>
      <c r="P38" s="15" t="s">
        <v>19</v>
      </c>
      <c r="Q38" s="15"/>
      <c r="R38" s="15"/>
      <c r="S38" s="1">
        <f>SUM(S13:S37)</f>
        <v>100</v>
      </c>
      <c r="T38" s="15" t="s">
        <v>19</v>
      </c>
      <c r="U38" s="15"/>
      <c r="V38" s="15"/>
      <c r="W38" s="1">
        <f>SUM(W13:W37)</f>
        <v>99</v>
      </c>
      <c r="X38" s="15" t="s">
        <v>19</v>
      </c>
      <c r="Y38" s="15"/>
      <c r="Z38" s="15"/>
      <c r="AA38" s="1">
        <f>SUM(AA13:AA37)</f>
        <v>100</v>
      </c>
    </row>
    <row r="39" spans="1:27" ht="18.600000000000001" thickBot="1" x14ac:dyDescent="0.4">
      <c r="L39" s="67" t="s">
        <v>20</v>
      </c>
      <c r="M39" s="16"/>
      <c r="N39" s="16"/>
      <c r="O39" s="2" t="s">
        <v>47</v>
      </c>
      <c r="P39" s="16" t="s">
        <v>20</v>
      </c>
      <c r="Q39" s="16"/>
      <c r="R39" s="16"/>
      <c r="S39" s="2" t="s">
        <v>47</v>
      </c>
      <c r="T39" s="16" t="s">
        <v>20</v>
      </c>
      <c r="U39" s="16"/>
      <c r="V39" s="16"/>
      <c r="W39" s="2" t="s">
        <v>47</v>
      </c>
      <c r="X39" s="16" t="s">
        <v>20</v>
      </c>
      <c r="Y39" s="16"/>
      <c r="Z39" s="16"/>
      <c r="AA39" s="2" t="s">
        <v>47</v>
      </c>
    </row>
    <row r="42" spans="1:27" ht="18" x14ac:dyDescent="0.35">
      <c r="C42" s="3"/>
    </row>
  </sheetData>
  <mergeCells count="221">
    <mergeCell ref="B32:B33"/>
    <mergeCell ref="C32:K32"/>
    <mergeCell ref="M32:M33"/>
    <mergeCell ref="N32:N33"/>
    <mergeCell ref="O32:O33"/>
    <mergeCell ref="Q32:Q33"/>
    <mergeCell ref="R32:R33"/>
    <mergeCell ref="S32:S33"/>
    <mergeCell ref="U32:U33"/>
    <mergeCell ref="B30:B31"/>
    <mergeCell ref="M30:M31"/>
    <mergeCell ref="N30:N31"/>
    <mergeCell ref="O30:O31"/>
    <mergeCell ref="Q30:Q31"/>
    <mergeCell ref="R30:R31"/>
    <mergeCell ref="S30:S31"/>
    <mergeCell ref="U30:U31"/>
    <mergeCell ref="V30:V31"/>
    <mergeCell ref="C31:K31"/>
    <mergeCell ref="B28:B29"/>
    <mergeCell ref="C28:K28"/>
    <mergeCell ref="M28:M29"/>
    <mergeCell ref="N28:N29"/>
    <mergeCell ref="O28:O29"/>
    <mergeCell ref="Q28:Q29"/>
    <mergeCell ref="R28:R29"/>
    <mergeCell ref="S28:S29"/>
    <mergeCell ref="U28:U29"/>
    <mergeCell ref="C29:K29"/>
    <mergeCell ref="B26:B27"/>
    <mergeCell ref="C26:K26"/>
    <mergeCell ref="M26:M27"/>
    <mergeCell ref="N26:N27"/>
    <mergeCell ref="O26:O27"/>
    <mergeCell ref="Q26:Q27"/>
    <mergeCell ref="R26:R27"/>
    <mergeCell ref="S26:S27"/>
    <mergeCell ref="U26:U27"/>
    <mergeCell ref="S13:S15"/>
    <mergeCell ref="T13:T14"/>
    <mergeCell ref="U13:U15"/>
    <mergeCell ref="V13:V15"/>
    <mergeCell ref="W13:W15"/>
    <mergeCell ref="A16:A18"/>
    <mergeCell ref="B16:B18"/>
    <mergeCell ref="C16:K17"/>
    <mergeCell ref="L16:L17"/>
    <mergeCell ref="M16:M18"/>
    <mergeCell ref="N16:N18"/>
    <mergeCell ref="O16:O18"/>
    <mergeCell ref="P16:P17"/>
    <mergeCell ref="Q16:Q18"/>
    <mergeCell ref="R16:R18"/>
    <mergeCell ref="S16:S18"/>
    <mergeCell ref="T16:T17"/>
    <mergeCell ref="U16:U18"/>
    <mergeCell ref="V16:V18"/>
    <mergeCell ref="W16:W18"/>
    <mergeCell ref="Q13:Q15"/>
    <mergeCell ref="R13:R15"/>
    <mergeCell ref="A36:A37"/>
    <mergeCell ref="A19:A20"/>
    <mergeCell ref="A34:A35"/>
    <mergeCell ref="A13:A15"/>
    <mergeCell ref="A21:A23"/>
    <mergeCell ref="A24:A25"/>
    <mergeCell ref="A28:A29"/>
    <mergeCell ref="A30:A31"/>
    <mergeCell ref="A32:A33"/>
    <mergeCell ref="A26:A27"/>
    <mergeCell ref="B19:B20"/>
    <mergeCell ref="C23:K23"/>
    <mergeCell ref="C24:K24"/>
    <mergeCell ref="C19:K19"/>
    <mergeCell ref="C20:K20"/>
    <mergeCell ref="B13:B15"/>
    <mergeCell ref="B6:W6"/>
    <mergeCell ref="B7:W7"/>
    <mergeCell ref="B8:W8"/>
    <mergeCell ref="T10:W10"/>
    <mergeCell ref="T11:T12"/>
    <mergeCell ref="U11:U12"/>
    <mergeCell ref="V11:V12"/>
    <mergeCell ref="W11:W12"/>
    <mergeCell ref="L11:L12"/>
    <mergeCell ref="M11:M12"/>
    <mergeCell ref="P10:S10"/>
    <mergeCell ref="P11:P12"/>
    <mergeCell ref="Q11:Q12"/>
    <mergeCell ref="R11:R12"/>
    <mergeCell ref="S11:S12"/>
    <mergeCell ref="N11:N12"/>
    <mergeCell ref="O11:O12"/>
    <mergeCell ref="L10:O10"/>
    <mergeCell ref="B10:K12"/>
    <mergeCell ref="C18:K18"/>
    <mergeCell ref="C15:K15"/>
    <mergeCell ref="C13:K14"/>
    <mergeCell ref="L13:L14"/>
    <mergeCell ref="M13:M15"/>
    <mergeCell ref="N13:N15"/>
    <mergeCell ref="O13:O15"/>
    <mergeCell ref="P13:P14"/>
    <mergeCell ref="W32:W33"/>
    <mergeCell ref="C21:K22"/>
    <mergeCell ref="L21:L22"/>
    <mergeCell ref="M21:M23"/>
    <mergeCell ref="N21:N23"/>
    <mergeCell ref="O21:O23"/>
    <mergeCell ref="P21:P22"/>
    <mergeCell ref="Q21:Q23"/>
    <mergeCell ref="R21:R23"/>
    <mergeCell ref="S21:S23"/>
    <mergeCell ref="O24:O25"/>
    <mergeCell ref="Q24:Q25"/>
    <mergeCell ref="R24:R25"/>
    <mergeCell ref="S24:S25"/>
    <mergeCell ref="U24:U25"/>
    <mergeCell ref="V24:V25"/>
    <mergeCell ref="W24:W25"/>
    <mergeCell ref="C25:K25"/>
    <mergeCell ref="V26:V27"/>
    <mergeCell ref="W26:W27"/>
    <mergeCell ref="L39:N39"/>
    <mergeCell ref="L38:N38"/>
    <mergeCell ref="P38:R38"/>
    <mergeCell ref="P39:R39"/>
    <mergeCell ref="O19:O20"/>
    <mergeCell ref="M36:M37"/>
    <mergeCell ref="N36:N37"/>
    <mergeCell ref="O36:O37"/>
    <mergeCell ref="O34:O35"/>
    <mergeCell ref="M34:M35"/>
    <mergeCell ref="N34:N35"/>
    <mergeCell ref="Q19:Q20"/>
    <mergeCell ref="R19:R20"/>
    <mergeCell ref="M19:M20"/>
    <mergeCell ref="N19:N20"/>
    <mergeCell ref="M24:M25"/>
    <mergeCell ref="N24:N25"/>
    <mergeCell ref="T38:V38"/>
    <mergeCell ref="T39:V39"/>
    <mergeCell ref="Q34:Q35"/>
    <mergeCell ref="R34:R35"/>
    <mergeCell ref="Q36:Q37"/>
    <mergeCell ref="R36:R37"/>
    <mergeCell ref="S34:S35"/>
    <mergeCell ref="S36:S37"/>
    <mergeCell ref="U19:U20"/>
    <mergeCell ref="T21:T22"/>
    <mergeCell ref="U21:U23"/>
    <mergeCell ref="V21:V23"/>
    <mergeCell ref="V28:V29"/>
    <mergeCell ref="V32:V33"/>
    <mergeCell ref="W34:W35"/>
    <mergeCell ref="U36:U37"/>
    <mergeCell ref="V36:V37"/>
    <mergeCell ref="W36:W37"/>
    <mergeCell ref="U34:U35"/>
    <mergeCell ref="V34:V35"/>
    <mergeCell ref="B2:W3"/>
    <mergeCell ref="V19:V20"/>
    <mergeCell ref="W19:W20"/>
    <mergeCell ref="S19:S20"/>
    <mergeCell ref="B34:B35"/>
    <mergeCell ref="B36:B37"/>
    <mergeCell ref="C35:K35"/>
    <mergeCell ref="C36:K36"/>
    <mergeCell ref="C37:K37"/>
    <mergeCell ref="C27:K27"/>
    <mergeCell ref="C30:K30"/>
    <mergeCell ref="C33:K33"/>
    <mergeCell ref="C34:K34"/>
    <mergeCell ref="B21:B23"/>
    <mergeCell ref="B24:B25"/>
    <mergeCell ref="W21:W23"/>
    <mergeCell ref="W28:W29"/>
    <mergeCell ref="W30:W31"/>
    <mergeCell ref="X10:AA10"/>
    <mergeCell ref="X11:X12"/>
    <mergeCell ref="Y11:Y12"/>
    <mergeCell ref="AA11:AA12"/>
    <mergeCell ref="Z11:Z12"/>
    <mergeCell ref="X13:X14"/>
    <mergeCell ref="Y13:Y15"/>
    <mergeCell ref="Z13:Z15"/>
    <mergeCell ref="AA13:AA15"/>
    <mergeCell ref="X16:X17"/>
    <mergeCell ref="Y16:Y18"/>
    <mergeCell ref="Z16:Z18"/>
    <mergeCell ref="AA16:AA18"/>
    <mergeCell ref="Y19:Y20"/>
    <mergeCell ref="Z19:Z20"/>
    <mergeCell ref="AA19:AA20"/>
    <mergeCell ref="X21:X22"/>
    <mergeCell ref="Y21:Y23"/>
    <mergeCell ref="Z21:Z23"/>
    <mergeCell ref="AA21:AA23"/>
    <mergeCell ref="Y24:Y25"/>
    <mergeCell ref="Z24:Z25"/>
    <mergeCell ref="AA24:AA25"/>
    <mergeCell ref="Y26:Y27"/>
    <mergeCell ref="Z26:Z27"/>
    <mergeCell ref="AA26:AA27"/>
    <mergeCell ref="Y28:Y29"/>
    <mergeCell ref="Z28:Z29"/>
    <mergeCell ref="AA28:AA29"/>
    <mergeCell ref="Y36:Y37"/>
    <mergeCell ref="Z36:Z37"/>
    <mergeCell ref="AA36:AA37"/>
    <mergeCell ref="X38:Z38"/>
    <mergeCell ref="X39:Z39"/>
    <mergeCell ref="Y30:Y31"/>
    <mergeCell ref="Z30:Z31"/>
    <mergeCell ref="AA30:AA31"/>
    <mergeCell ref="Y32:Y33"/>
    <mergeCell ref="Z32:Z33"/>
    <mergeCell ref="AA32:AA33"/>
    <mergeCell ref="Y34:Y35"/>
    <mergeCell ref="Z34:Z35"/>
    <mergeCell ref="AA34:AA35"/>
  </mergeCells>
  <pageMargins left="0" right="0" top="0.78740157480314965" bottom="0" header="0" footer="0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sqref="A1:XFD1048576"/>
    </sheetView>
  </sheetViews>
  <sheetFormatPr defaultRowHeight="14.4" x14ac:dyDescent="0.3"/>
  <sheetData/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Moura dos Anjos</dc:creator>
  <cp:lastModifiedBy>Windows User</cp:lastModifiedBy>
  <cp:lastPrinted>2018-08-20T18:39:58Z</cp:lastPrinted>
  <dcterms:created xsi:type="dcterms:W3CDTF">2018-06-14T16:46:53Z</dcterms:created>
  <dcterms:modified xsi:type="dcterms:W3CDTF">2018-11-06T20:22:04Z</dcterms:modified>
</cp:coreProperties>
</file>